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2. Февраль\МСП_НР_Материалы для систем пожаротушения\Закупочная\"/>
    </mc:Choice>
  </mc:AlternateContent>
  <xr:revisionPtr revIDLastSave="0" documentId="13_ncr:1_{41BBFC95-0082-4202-BE30-45637C57BA1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Лист1!$A$8:$AA$56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Лист1!$A$1:$L$64</definedName>
  </definedNames>
  <calcPr calcId="191029"/>
</workbook>
</file>

<file path=xl/calcChain.xml><?xml version="1.0" encoding="utf-8"?>
<calcChain xmlns="http://schemas.openxmlformats.org/spreadsheetml/2006/main">
  <c r="J49" i="1" l="1"/>
  <c r="I49" i="1"/>
  <c r="K49" i="1" s="1"/>
  <c r="J48" i="1"/>
  <c r="I48" i="1"/>
  <c r="K48" i="1" s="1"/>
  <c r="J47" i="1"/>
  <c r="I47" i="1"/>
  <c r="K47" i="1" s="1"/>
  <c r="J46" i="1"/>
  <c r="I46" i="1"/>
  <c r="K46" i="1" s="1"/>
  <c r="J45" i="1"/>
  <c r="I45" i="1"/>
  <c r="K45" i="1" s="1"/>
  <c r="J44" i="1"/>
  <c r="I44" i="1"/>
  <c r="K44" i="1" s="1"/>
  <c r="J43" i="1"/>
  <c r="I43" i="1"/>
  <c r="K43" i="1" s="1"/>
  <c r="J42" i="1"/>
  <c r="I42" i="1"/>
  <c r="K42" i="1" s="1"/>
  <c r="J28" i="1"/>
  <c r="I28" i="1"/>
  <c r="K28" i="1" s="1"/>
  <c r="J27" i="1"/>
  <c r="I27" i="1"/>
  <c r="K27" i="1" s="1"/>
  <c r="J12" i="1"/>
  <c r="I12" i="1"/>
  <c r="K12" i="1" s="1"/>
  <c r="J11" i="1"/>
  <c r="I11" i="1"/>
  <c r="K11" i="1" s="1"/>
  <c r="J10" i="1"/>
  <c r="I10" i="1"/>
  <c r="K10" i="1" s="1"/>
  <c r="J29" i="1" l="1"/>
  <c r="J26" i="1"/>
  <c r="I55" i="1"/>
  <c r="J55" i="1"/>
  <c r="K55" i="1"/>
  <c r="J54" i="1"/>
  <c r="I54" i="1"/>
  <c r="K54" i="1" s="1"/>
  <c r="I53" i="1"/>
  <c r="I52" i="1"/>
  <c r="I51" i="1"/>
  <c r="I50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K29" i="1" s="1"/>
  <c r="I26" i="1"/>
  <c r="K26" i="1" s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9" i="1"/>
  <c r="I8" i="1"/>
  <c r="J53" i="1" l="1"/>
  <c r="K53" i="1"/>
  <c r="J52" i="1"/>
  <c r="K52" i="1"/>
  <c r="J51" i="1"/>
  <c r="K51" i="1"/>
  <c r="J50" i="1"/>
  <c r="K50" i="1"/>
  <c r="J41" i="1"/>
  <c r="K41" i="1"/>
  <c r="J40" i="1"/>
  <c r="K40" i="1"/>
  <c r="J39" i="1"/>
  <c r="K39" i="1"/>
  <c r="J38" i="1"/>
  <c r="K38" i="1"/>
  <c r="J37" i="1"/>
  <c r="K37" i="1"/>
  <c r="J36" i="1"/>
  <c r="K36" i="1"/>
  <c r="J35" i="1"/>
  <c r="K35" i="1"/>
  <c r="J34" i="1"/>
  <c r="K34" i="1"/>
  <c r="J33" i="1"/>
  <c r="K33" i="1"/>
  <c r="J32" i="1"/>
  <c r="K32" i="1"/>
  <c r="J31" i="1"/>
  <c r="K31" i="1"/>
  <c r="J30" i="1"/>
  <c r="K30" i="1"/>
  <c r="J25" i="1"/>
  <c r="K25" i="1"/>
  <c r="J24" i="1"/>
  <c r="K24" i="1"/>
  <c r="J23" i="1"/>
  <c r="K23" i="1"/>
  <c r="J22" i="1"/>
  <c r="K22" i="1"/>
  <c r="J21" i="1"/>
  <c r="K21" i="1"/>
  <c r="J20" i="1"/>
  <c r="K20" i="1"/>
  <c r="J19" i="1"/>
  <c r="K19" i="1"/>
  <c r="J18" i="1"/>
  <c r="K18" i="1"/>
  <c r="J17" i="1"/>
  <c r="K17" i="1"/>
  <c r="J16" i="1"/>
  <c r="K16" i="1"/>
  <c r="J15" i="1"/>
  <c r="K15" i="1"/>
  <c r="J14" i="1"/>
  <c r="K14" i="1"/>
  <c r="J13" i="1"/>
  <c r="K13" i="1"/>
  <c r="J9" i="1"/>
  <c r="K9" i="1"/>
  <c r="J8" i="1" l="1"/>
  <c r="J56" i="1" s="1"/>
  <c r="K56" i="1" s="1"/>
  <c r="K8" i="1"/>
  <c r="B5" i="2" l="1"/>
  <c r="K57" i="1" l="1"/>
</calcChain>
</file>

<file path=xl/sharedStrings.xml><?xml version="1.0" encoding="utf-8"?>
<sst xmlns="http://schemas.openxmlformats.org/spreadsheetml/2006/main" count="233" uniqueCount="130">
  <si>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</si>
  <si>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</si>
  <si>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</si>
  <si>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</si>
  <si>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</si>
  <si>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</si>
  <si>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</si>
  <si>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</si>
  <si>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</si>
  <si>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</si>
  <si>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</si>
  <si>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</si>
  <si>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</si>
  <si>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</si>
  <si>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</si>
  <si>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</si>
  <si>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</si>
  <si>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</si>
  <si>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</si>
  <si>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</si>
  <si>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</si>
  <si>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</si>
  <si>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</si>
  <si>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</si>
  <si>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>Автомобильным транспортом за счет Поставщика.</t>
  </si>
  <si>
    <t>Особые условия:</t>
  </si>
  <si>
    <t>Не менее 12 месяцев.</t>
  </si>
  <si>
    <t>Кол-во</t>
  </si>
  <si>
    <t>В течение 10 календарных дней с момента подписания договора.</t>
  </si>
  <si>
    <t>Батарея аккумуляторная АКБ 12 В, 7 Ач</t>
  </si>
  <si>
    <t xml:space="preserve">Батарея аккумуляторная АКБ 12 В, 17 Ач </t>
  </si>
  <si>
    <t>Углекислота</t>
  </si>
  <si>
    <t>ЗПУ к ОУ-3</t>
  </si>
  <si>
    <t>Трубка выкиднаяс к ОУ-1,2,3</t>
  </si>
  <si>
    <t>ЗПУ к ОП-4</t>
  </si>
  <si>
    <t>Шланг к ОП d=14мм</t>
  </si>
  <si>
    <t>Шланг к ОП d=16мм</t>
  </si>
  <si>
    <t>Индикатор давления М-8х1,0х12,5</t>
  </si>
  <si>
    <t>Пломба роторного типа Роллсил</t>
  </si>
  <si>
    <t>Манометр для МГП</t>
  </si>
  <si>
    <t>Клапан ДУ-50 прямой латунный 15БЗР (м-м) 1,0МПа</t>
  </si>
  <si>
    <t xml:space="preserve">Цапковая напорная головка ГЦ-50 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</si>
  <si>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</si>
  <si>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>Отсутствие масел, густой белый дым,1 таблетка-13г, 1 таблетка-18м3 дыма, время сгорания 1 таблетки-40сек, 1 упаковка-6 таблеток.</t>
  </si>
  <si>
    <t>кг</t>
  </si>
  <si>
    <t>ЛОТ Поставка материалов для систем пожарной сигнализации и пожаротушения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</si>
  <si>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</si>
  <si>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</si>
  <si>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Поставщик предоставляет вместе с товаром следующие документы: 1. Паспорт; 2. Техническое описание поставляемого товара; 3. Инструкция на русском языке; 4. Сертификат соответствия стандартам РФ.</t>
  </si>
  <si>
    <t>Накладной внутренний дверной доводчик; Низкотемпературное масло до -46°С; Максимальная масса двери 120 кг; Плавное закрывание двери; Термическая обработка внутренних деталей, обеспечивающая большой срок эксплуатации.</t>
  </si>
  <si>
    <t>Вентиль Ду-50 15БЗР (цапка-цапка) Латунный прямой, D = 50, рабочее давление до 1,6 МПа (16 кг/кв. см ) с температурой до +50С.</t>
  </si>
  <si>
    <t xml:space="preserve">Извешатель тепловой ИП 103-5/1 </t>
  </si>
  <si>
    <t>Табло Блик С-12М Выход оповещатель пожарный световой (табло)</t>
  </si>
  <si>
    <t>Оповещатель звуковой Маяк 12-3М</t>
  </si>
  <si>
    <t>ГОСТ 8050-85, поставка в прошедших переосвидетельствование  баллонах (один баллон - 40 л, 24 кг углекислоты), ГОСТ 949-73, для углекислоты с кольцом горловины (резьба ГОСТ 9909-81), вентилем, предохранительным колпаком и опорным башмаком, тара в комплекте, сталь марки –30ХГСА, 45, Д.</t>
  </si>
  <si>
    <t>Молния-12 Ultra Мини "Выход" Оповещатель охранно-пожарный световой (табло)</t>
  </si>
  <si>
    <t>Герметичный аккумулятор, напряжение 12Вольт, емкость 7Ач, максимальный ток заряда 1,2А.</t>
  </si>
  <si>
    <t>Емкость аккумулятора - 17 Ач; номинальное напряжение -12 В; Т хранения = - 20 + 60 °С; Т заряд=- 10 + 60 °С; Т разряд=- 20 + 60 °С; 181х77х167мм.</t>
  </si>
  <si>
    <t xml:space="preserve">Электрическое сопротивление изоляции между токоведущими частями извещателя и корпусом при нормальных условиях не менее 20 МОм, температура срабатывания 64-76°С, Т=-50 +50 °С, габаритные размеры 60х33 мм, ток через замкнутые контакты извещателя не более 30мА, напряжение постоянного тока, подаваемое на контакты извещателя не более 30В, срок службы не менее 10 лет.
</t>
  </si>
  <si>
    <t>Напряжение от 9 до 30 В, чувствительность 0,05 – 0,2 дБ/м, инерционность срабатывания – не более 9 с, ток потребления при напряжении  питания 20В– не более 45 мкА, вес извещателя 210г, Т=-45 +55 °С, габаритные размеры извещателя с розеткой – 106 × 53 мм, IP 30, срок службы не менее 10 лет, средняя наработка на отказ 60000 часов.</t>
  </si>
  <si>
    <t>Уровень звукового давления не менее 105 дБ, потребляемый ток светового оповещателя 20±2мА, напряжение питания постоянного тока 12±1.2В, время непрерывной работы в режиме «тревога»-неограничено, габаритные размеры 65х65х50мм,  IP56, масса не более 0.04кг, Т= -30 +55 °С.</t>
  </si>
  <si>
    <t>Сохраняет работоспособность в диапазоне напряжений 9-13.8 В DC; потребляемый ток при напряжении 12В не более 40 мА; IP42; Т=-30 +55 °С; масса не более 0.24 кг; габаритные размеры 306х124х12мм.</t>
  </si>
  <si>
    <t>Максимально допустимый постоянный или импульсный ток питания 22мА; цвета формируемых устройством оптических сигналов-красный (оранжевый); габаритные размеры (ШхВхГ), 55х55х21 мм; IP40; масса, не более 0,1 кг.</t>
  </si>
  <si>
    <t>Постоянное выходное напряжение в режиме "сновной"-12.9-14В; номинальный ток нагрузки-2.5 А; ток зарядки АКБ, стабилизированный -0.45-0.65А;  Т=-10 +40°C; IP20; габаритные размеры 170х210х136.</t>
  </si>
  <si>
    <t>Напряжение питания 12В; потребляемый ток 25 мА; габаритные размеры 285х97х17 мм; Т=-40 +55 °С; масса 0,2 кг; материал корпуса - пластик.</t>
  </si>
  <si>
    <t>Напряжение сети 150-250В; номинальное выходное напряжение при питании от сети и заряженной батарее -13.6±0.6В; номинальный ток нагрузки – 3А; максимальный ток потребления от сети при номинальной нагрузке – не более 0,5 А; IP30; габаритные размеры 255х310х95мм, Т= -10 + 40 °С; средний срок службы не менее 10 лет.</t>
  </si>
  <si>
    <t>Газ Solo detector tester сжиженный под давлением в герметичной емкости, 250мл.</t>
  </si>
  <si>
    <t xml:space="preserve">Количество входов - 10; количество контролируемых адресно-пороговых извещателей - до 100; количество выходов оптореле типа «сухой контакт» - 2; количество транзисторных выходов для управления световыми/звуковыми оповещателями и исполнительными устройствами - 2; потребляемый ток при питании 24В от 110 мА до 200 мА, при питании 12В от 220мА до 410мА; Т =- 30  +50С; габаритные размеры 156х107х39мм; масса не более 0.3 кг; напряжение питания - от 10.2В до 28.4В; IP20; срок службы не менее 10 лет.
</t>
  </si>
  <si>
    <t>Количество шлейфов сигнализации -20; количество выходов типа «сухой контакт» – 3, коммутируемое напряжение/ток – 28 В/2 А; количество выходов для управления световыми/звуковыми оповещателями и исполнительными устройствами – 2; диапазон напряжения питания -от 10,2 В до 28,4 В постоянного тока; потребляемый ток 400…650 мА при напряжении питания 12В, 200…330 мА при напряжении питания 24В; масса не более 0.5 кг; Т=-30 +55 °C, IР20, 230х135х37 мм, срок службы не менее 10 лет.</t>
  </si>
  <si>
    <t xml:space="preserve">Диапазон напряжений питания 10.2-28.4В; количество приборов, подключаемых к пульту- не более 127; максимальное количество выходов приборов, управляемых пультом– 256; количество разделов (зон) – до 511, групп разделов – до 128; размер журнала событий – 8000; индикатор -жидкокристаллический с жёлто-зелёной подсветкой, 2 строки по 16 символов;  Т= -10 +55°C, IP30, масса не более 0.3 кг; габаритные размеры 140х114х25 мм; срок службы не менее 10 лет.
</t>
  </si>
  <si>
    <t>60 двухцветных индикаторов, отображающих состояния 60 разделов ИСО «Орион»; 7 одноцветных индикаторов, отображающих тревоги и неисправности в ИСО «Орион»;1 индикатор, отображающий состояние блока;1 индикатор, отображающий состояние доступа к управлению разделами; напряжение питания 10.2-28.4В, потребляемая мощность не более 3 Вт, Т=-30 +50 °С, IР20, 340х170х27,5 мм, срок службы не менее 10 лет.</t>
  </si>
  <si>
    <t>Оптический дымовой извещатель Esser IQ8QUAD C 802371</t>
  </si>
  <si>
    <t xml:space="preserve">Стандартная база Esser IQ8 Quad- 805590 </t>
  </si>
  <si>
    <t>Кронштейн для огнетушителя ОП-4/ОУ-3</t>
  </si>
  <si>
    <t>Рабочее напряжение 8-42В; ток покоя при 19 В- 50 мкА; ток тревоги - 18мА; контролируемая площадь - 110м2; размеры Ø: 117 мм В: 49 мм; IP 42; скорость потока воздуха 0-25.4 м/с; Т=-20 +75 °С, вес - 110 гр.</t>
  </si>
  <si>
    <t>Клеммы подключения - диаметр 0.6 мм до 2 мм2; размеры - диаметр = 117 мм, высота = 24 мм (с извещателем - 62 мм) ; Т=-20 +72 °С, вес - 60 гр; материал - пластик ABC.</t>
  </si>
  <si>
    <t>Кронштейн стационарный, без зажима, материал - металл, цвет окраски - красный, диаметр 160 мм.</t>
  </si>
  <si>
    <t>Начальная (максимальная) цена за единицу измерения с учетом НДС (20%), включая стоимость тары и доставку, рубли РФ</t>
  </si>
  <si>
    <t>Извещатель пожарный дымовой ИП 212-41М</t>
  </si>
  <si>
    <t>Прибор приемно-контрольный Сигнал-10</t>
  </si>
  <si>
    <t>Устройство шлейфовое контрольное УШК-01 (ВУОС)</t>
  </si>
  <si>
    <t>Пульт контроля и управления С2000М</t>
  </si>
  <si>
    <t xml:space="preserve">Источник питания Скат-1200М </t>
  </si>
  <si>
    <t xml:space="preserve">Источник питания РИП-12 исп.01  </t>
  </si>
  <si>
    <t>Блок контроля и индикации с клавиатурой С2000-БКИ</t>
  </si>
  <si>
    <t xml:space="preserve">Порошок для ОП Вексон АВС25 </t>
  </si>
  <si>
    <t>Фильтр-отстойник для углекислоты ФО-01 для СЗУ-04</t>
  </si>
  <si>
    <t>Газ тестовый для прибора 805582 (060430.10)</t>
  </si>
  <si>
    <t>Доводчик Vizit 505</t>
  </si>
  <si>
    <t>Рукав пожарный напорный "Универсал" РПК -В -50-1,0-У1  с ГР-50, 20м</t>
  </si>
  <si>
    <t>Тестовые дымовые таблетки 769080</t>
  </si>
  <si>
    <t>Прибор приемно-контрольный Сигнал 20П SMD</t>
  </si>
  <si>
    <t>Начальная (максимальная) сумма в том числе НДС (20%), включая стоимость тары и доставку, рубли РФ</t>
  </si>
  <si>
    <t>LPA-6C, громкоговоритель потолочный широкополосный</t>
  </si>
  <si>
    <t>LPA-MINI300, настенная система оповещения</t>
  </si>
  <si>
    <t>Штанга телескопическая SOLO 100-001</t>
  </si>
  <si>
    <t>Съемник извещателей SOLO 200-001</t>
  </si>
  <si>
    <t>Аэрозольный распылитель SOLO 332-001</t>
  </si>
  <si>
    <t>Удлинитель штанги SOLO 101-001</t>
  </si>
  <si>
    <t>Подставка под огнетушитель П-15</t>
  </si>
  <si>
    <t>Ключница КЛ-1 пожарная</t>
  </si>
  <si>
    <t>Сумка для хранения и переноски SOLO 610-001</t>
  </si>
  <si>
    <t>Проводное устройство для тепловых извещателей SOLO 424-001</t>
  </si>
  <si>
    <t>Предельная сумма лота составляет:  2 832 422, 40  руб. с учетом НДС (20%).</t>
  </si>
  <si>
    <t>Номинальное напряжение-12В. Число элементов-6. Номинальная емкость (25°С): 20 часовой разряд (0.36 А; 1.75 В/эл)-7.2Ач; 10 часовой разряд (0.69 А; 1.75 В/эл)-6.9Ач; 5 часовой разряд (1.16 А; 1.75 В/эл)-5.8Ач. Саморазряд-3% емкости в месяц при 20°С. Внутреннее сопротивление полностью заряженной батареи (25°С)-22мОм.Технология AGM, рекомбинация до 99% выделяемого газа. Легированные кальцием свинцовые пластины. Корпус аккумулятора из пластика ABS, не поддерживающего горение. Рабочий диапазон температур: разряд -20 +60°С; заряд -10 +60°С. 151х65х94 (ДхШхВ), вес 2.5±3% кг.</t>
  </si>
  <si>
    <t>Номинальное напряжение-12В. Число элементов-6. Номинальная емкость (25°С): 10 часовой разряд (1.78 А; 1.8 В/эл)-17.8Ач; 5 часовой разряд (1.75 А; 1.75 В/эл)-8.8Ач; 1 часовой разряд (5.29 А; 1.65 В/эл)-5.3Ач. Саморазряд-3% емкости в месяц при 20°С. Внутреннее сопротивление полностью заряженной батареи (25°С)-15мОм.Технология AGM, рекомбинация до 99% выделяемого газа. Легированные кальцием свинцовые пластины. Корпус аккумулятора из пластика ABS, не поддерживающего горение. Рабочий диапазон температур: разряд -20 +60°С; заряд -10 +60°С. 181х77х67 (ДхШхВ), вес 6±3% кг.</t>
  </si>
  <si>
    <t>Номинальное напряжение-12В. Число элементов-6. Номинальная емкость (25°С): 20 часовой разряд (0.225 А; 1.75 В/эл)-4.5Ач; 10 часовой разряд (0.431 А; 1.75 В/эл)-4.31Ач; 5 часовой разряд (0.85 А; 1.75 В/эл)-4.25Ач. Саморазряд-3% емкости в месяц при 20°С. Внутреннее сопротивление полностью заряженной батареи (25°С)-33мОм.Технология AGM, рекомбинация до 99% выделяемого газа. Легированные кальцием свинцовые пластины. Корпус аккумулятора из пластика ABS, не поддерживающего горение. Рабочий диапазон температур: разряд -20 +60°С; заряд -10 +60°С. 90х70х101 (ДхШхВ), вес 1.72±3% кг.</t>
  </si>
  <si>
    <t xml:space="preserve">Рабочее напряжение- 100В. Мощность включения: 6 / 3 / 1,5 Вт. Частотный диапазон: 80 Гц – 20 кГц. Угол направленности: 1 кГц - 180°; 4 кГц -  90°; 8 кГц -80°. SPL, Ватт/метр - 94 дБ. IP41. Рабочая температура -15°C…+55°C. Размеры (DxД) 203x80 мм, вес 0.7 кг. 
</t>
  </si>
  <si>
    <t xml:space="preserve">Выходная мощность 300Вт. Количество микрофонных /
линейных входов - 1/1. Напряжение питания 220 В (AC) / 50 Гц. Максимальное потребление: в дежурном режиме - 52Вт, в режиме СОУЭ - 150Вт. Выходы на линию 1 x 100 В. Встроенный отсек для размещения АКБ (2 АКБ по 12В, 17 Ач). Частотный диапазон 80 Гц – 16 кГц. Соотношение сигнал/шум ≥70 дБ. Защита: Перегрузка, короткое замыкание, перегрев. Размеры 425х380х86 мм, вес 7 кг.
</t>
  </si>
  <si>
    <t>Комплектуется молоточком и стеклянной шторкой для быстрого извлечения ключа в случае необходимости. Тип замка - «Cam-Lock». Толщина корпуса составляет 1 мм, размер корпуса - 160х120х40 мм, вес - 0.6 кг. Цвет: красный.</t>
  </si>
  <si>
    <t>4-х секционная. Высота обслуживания извещателей 6м. Длина в выдвинутом положении 4.470м. Длина в сложенном виде 1.3м. Материал корпуса-стекловолокно.Цвет корпуса-красный. Замки для фиксации в нужном положении.</t>
  </si>
  <si>
    <t>Сумка для переноски тестового оборудования и футляр SOLO 602 для телескопических штанг</t>
  </si>
  <si>
    <t>Вращающиеся головки с цветовой кодировкой для обеспечения комбинации размеров и настроек для разных детекторов. Силиконовые накладки для обеспечения надежного захвата. Использование под углом.</t>
  </si>
  <si>
    <t>Максимальный диаметр извещателя 177мм. Тип тестируемого извещателя: газовый, дымовой. Сенсорный, подпружиненный механизм. Прозрачная чашка для наблюдения за светодиодом детектора.. Поворотная ручка для использования под углом. Цвет корпуса: красный.</t>
  </si>
  <si>
    <t>Длина 1.13 м. Для штанги SOLO 100-001. Замки для фиксации в нужном положении.</t>
  </si>
  <si>
    <t>Для тепловых извещателей с фиксированной температурой, с температурой по нарастанию до 90°С. Напряжение питания 220/240 В. В комплекте с кабелем 5 м. Использование на высоких и низких уровнях, а также “под углом”.</t>
  </si>
  <si>
    <t xml:space="preserve">Для напольного размещения переносных огнетушителей ОУ-3, ОУ-5, ОП-4(з), ОП-5(з). Изготовлена из листовой стали и имеет защитную порошковую окраску. Цвет окраски: красный. Габаритные размеры: 200х380х200 мм.
</t>
  </si>
  <si>
    <t>Аккумулятор 12В, 18Ач</t>
  </si>
  <si>
    <t>Аккумулятор 12В, 7.2Ач</t>
  </si>
  <si>
    <t>Аккумулятор 12В, 4.5Ач</t>
  </si>
  <si>
    <t>Извещатель пожарный ИПР 513-10</t>
  </si>
  <si>
    <t>Напряжение питания шлейфовое 9-30В, потребляемый  ток не более 0,05 мА, потребляемый ток в режиме "Пожар" 20 мА, IP41, масса не более 150 гр, габаритные размеры не более 88х85х43мм, Т=-40 +60 °С, ключ в комплекте, срок службы не менее 10 лет.</t>
  </si>
  <si>
    <t>ГОСТ Р 53280.4-2009; ТУ 2149-028-10968286-2014; тушение пожаров классов А, В, С, э/у под U до 1000В; 30 кг, Т=-50 +50 °С, гарантийный срок хранения 10 лет.</t>
  </si>
  <si>
    <t>ГОСТ Р 51017-2009; ГОСТ Р 51057-2001; ГОСТ 4.132-85.</t>
  </si>
  <si>
    <t>Для модулей Артсок, МГП-35-60, МГП-35-80, МГП-35-100, МГП-50-60, МГП-50-60, МГП-50-80, МГП-50-100, ГОСТ Р 51017-2009; ГОСТ Р 51057-2001; ГОСТ 4.132-85. Выпуск не ранее октября 2020 года.</t>
  </si>
  <si>
    <t>Соответствие ГОСТ Р 53279-2009. В паз головки должно быть установлено и надежно удерживаться в пазу резиновое кольцо, соответствующее ГОСТ 6557-89. Головки должны быть изготовлены из алюминиевых сплавов не выше II группы по ГОСТ 1583-93 или латуни по ГОСТ 17711-93. Головки должны выдерживать без разрушения и нарушения герметичности соединения 560 рабочих циклов. Масса не более 0,25 кг; Внутренний диаметр 43 мм; Рабочее давление 1,2 Мпа; Диаметр по клыкам 106 мм; Длина 55 мм; Ширина 100 мм.</t>
  </si>
  <si>
    <t>Соответствие Правилам противопожарного режима в РФ (Постановление правительства от 16.09.2020 г. № 1479), цвет желтый, храповый механизм, индивидуальная нумерация на корпусе и вставке,  корпус – поликарбонат, вставка – АБС-пластик, Т=-40 +60 °С.</t>
  </si>
  <si>
    <t xml:space="preserve">Пожарные напорные рукава с внутренней гидроизоляционной камерой типа "Универсал" изготовлены по ГОСТ Р 51049-2008, 
на основе капронового каркаса диаметром 51 мм, белого цвета, 
в сборе с ГР-50, длиной 20м. Длина скатки 20±1 м; Внутренний диаметр - 51 мм; Рабочее давление - 1,0 МПа; Интервал рабочих температур от -5°С до +50°С; Масса скатки - 5 кг; Cрок службы - не менее 5 лет. В комплект поставки должны входить рукав и формуляр по ГОСТ Р 2.601-2019.
</t>
  </si>
  <si>
    <t>РАЗДЕЛ IV. ТЕХНИЧЕСКОЕ ЗАДАНИЕ</t>
  </si>
  <si>
    <t xml:space="preserve"> Рыбаков Андрей Петрович, тел.: +7 (347) 221-55-51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</si>
</sst>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horizontal="left"/>
    </xf>
  </cellStyleXfs>
  <cellXfs count="92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1" xfId="0" applyNumberFormat="1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vertical="top"/>
    </xf>
    <xf numFmtId="0" fontId="4" fillId="0" borderId="6" xfId="0" applyFont="1" applyFill="1" applyBorder="1" applyAlignment="1">
      <alignment vertical="top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70"/>
  <sheetViews>
    <sheetView tabSelected="1" zoomScaleNormal="100" zoomScaleSheetLayoutView="100" workbookViewId="0">
      <selection activeCell="L1" sqref="L1"/>
    </sheetView>
  </sheetViews>
  <sheetFormatPr defaultRowHeight="15" x14ac:dyDescent="0.25"/>
  <cols>
    <col min="1" max="1" width="6.42578125" style="3" customWidth="1"/>
    <col min="2" max="2" width="15.140625" style="4" customWidth="1"/>
    <col min="3" max="3" width="31.28515625" style="4" customWidth="1"/>
    <col min="4" max="4" width="9.7109375" style="3" customWidth="1"/>
    <col min="5" max="5" width="66.28515625" style="3" customWidth="1"/>
    <col min="6" max="6" width="9.140625" style="3"/>
    <col min="7" max="7" width="8.28515625" style="3" customWidth="1"/>
    <col min="8" max="8" width="16.42578125" style="3" customWidth="1"/>
    <col min="9" max="9" width="19.5703125" style="3" customWidth="1"/>
    <col min="10" max="10" width="16" style="3" customWidth="1"/>
    <col min="11" max="12" width="18.28515625" style="3" customWidth="1"/>
    <col min="13" max="13" width="19.5703125" style="3" customWidth="1"/>
    <col min="14" max="16384" width="9.140625" style="3"/>
  </cols>
  <sheetData>
    <row r="1" spans="1:19" x14ac:dyDescent="0.25">
      <c r="A1" s="54" t="s">
        <v>128</v>
      </c>
      <c r="B1" s="55"/>
      <c r="C1" s="55"/>
      <c r="L1" s="5"/>
    </row>
    <row r="2" spans="1:19" x14ac:dyDescent="0.25">
      <c r="A2" s="72" t="s">
        <v>5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9" x14ac:dyDescent="0.25">
      <c r="A3" s="33"/>
      <c r="B3" s="33"/>
      <c r="C3" s="33"/>
      <c r="D3" s="33"/>
      <c r="E3" s="33"/>
      <c r="F3" s="33"/>
      <c r="G3" s="33"/>
      <c r="H3" s="38"/>
      <c r="I3" s="33"/>
      <c r="J3" s="33"/>
      <c r="K3" s="33"/>
      <c r="L3" s="39"/>
    </row>
    <row r="4" spans="1:19" x14ac:dyDescent="0.25">
      <c r="A4" s="3" t="s">
        <v>45</v>
      </c>
      <c r="C4" s="6"/>
      <c r="D4" s="7"/>
      <c r="E4" s="8"/>
      <c r="M4" s="9"/>
    </row>
    <row r="5" spans="1:19" ht="15" customHeight="1" x14ac:dyDescent="0.25">
      <c r="A5" s="73" t="s">
        <v>0</v>
      </c>
      <c r="B5" s="79" t="s">
        <v>7</v>
      </c>
      <c r="C5" s="86"/>
      <c r="D5" s="80"/>
      <c r="E5" s="73" t="s">
        <v>1</v>
      </c>
      <c r="F5" s="73" t="s">
        <v>6</v>
      </c>
      <c r="G5" s="60" t="s">
        <v>27</v>
      </c>
      <c r="H5" s="77" t="s">
        <v>46</v>
      </c>
      <c r="I5" s="77" t="s">
        <v>77</v>
      </c>
      <c r="J5" s="75" t="s">
        <v>47</v>
      </c>
      <c r="K5" s="74" t="s">
        <v>92</v>
      </c>
      <c r="L5" s="73" t="s">
        <v>2</v>
      </c>
      <c r="M5" s="9"/>
    </row>
    <row r="6" spans="1:19" s="10" customFormat="1" ht="105" customHeight="1" x14ac:dyDescent="0.25">
      <c r="A6" s="73"/>
      <c r="B6" s="81"/>
      <c r="C6" s="87"/>
      <c r="D6" s="82"/>
      <c r="E6" s="73"/>
      <c r="F6" s="73"/>
      <c r="G6" s="61"/>
      <c r="H6" s="78"/>
      <c r="I6" s="78"/>
      <c r="J6" s="76"/>
      <c r="K6" s="74"/>
      <c r="L6" s="73"/>
    </row>
    <row r="7" spans="1:19" x14ac:dyDescent="0.25">
      <c r="A7" s="49">
        <v>1</v>
      </c>
      <c r="B7" s="83">
        <v>2</v>
      </c>
      <c r="C7" s="88"/>
      <c r="D7" s="89"/>
      <c r="E7" s="49">
        <v>3</v>
      </c>
      <c r="F7" s="49">
        <v>4</v>
      </c>
      <c r="G7" s="49">
        <v>5</v>
      </c>
      <c r="H7" s="49">
        <v>6</v>
      </c>
      <c r="I7" s="49">
        <v>7</v>
      </c>
      <c r="J7" s="49">
        <v>8</v>
      </c>
      <c r="K7" s="49">
        <v>9</v>
      </c>
      <c r="L7" s="49">
        <v>10</v>
      </c>
    </row>
    <row r="8" spans="1:19" ht="39" customHeight="1" x14ac:dyDescent="0.25">
      <c r="A8" s="50">
        <v>1</v>
      </c>
      <c r="B8" s="84" t="s">
        <v>29</v>
      </c>
      <c r="C8" s="90"/>
      <c r="D8" s="85"/>
      <c r="E8" s="42" t="s">
        <v>56</v>
      </c>
      <c r="F8" s="36" t="s">
        <v>23</v>
      </c>
      <c r="G8" s="51">
        <v>190</v>
      </c>
      <c r="H8" s="52">
        <v>400</v>
      </c>
      <c r="I8" s="32">
        <f>H8*1.2</f>
        <v>480</v>
      </c>
      <c r="J8" s="12">
        <f>G8*H8</f>
        <v>76000</v>
      </c>
      <c r="K8" s="12">
        <f>G8*I8</f>
        <v>91200</v>
      </c>
      <c r="L8" s="34" t="s">
        <v>20</v>
      </c>
      <c r="S8" s="13"/>
    </row>
    <row r="9" spans="1:19" ht="48.75" customHeight="1" x14ac:dyDescent="0.25">
      <c r="A9" s="50">
        <v>2</v>
      </c>
      <c r="B9" s="84" t="s">
        <v>30</v>
      </c>
      <c r="C9" s="90"/>
      <c r="D9" s="85"/>
      <c r="E9" s="43" t="s">
        <v>57</v>
      </c>
      <c r="F9" s="36" t="s">
        <v>23</v>
      </c>
      <c r="G9" s="51">
        <v>80</v>
      </c>
      <c r="H9" s="52">
        <v>1500</v>
      </c>
      <c r="I9" s="32">
        <f t="shared" ref="I9:I55" si="0">H9*1.2</f>
        <v>1800</v>
      </c>
      <c r="J9" s="12">
        <f t="shared" ref="J9:J55" si="1">G9*H9</f>
        <v>120000</v>
      </c>
      <c r="K9" s="12">
        <f t="shared" ref="K9:K55" si="2">G9*I9</f>
        <v>144000</v>
      </c>
      <c r="L9" s="34" t="s">
        <v>20</v>
      </c>
      <c r="S9" s="13"/>
    </row>
    <row r="10" spans="1:19" ht="171" customHeight="1" x14ac:dyDescent="0.25">
      <c r="A10" s="50">
        <v>3</v>
      </c>
      <c r="B10" s="84" t="s">
        <v>117</v>
      </c>
      <c r="C10" s="90"/>
      <c r="D10" s="85"/>
      <c r="E10" s="43" t="s">
        <v>105</v>
      </c>
      <c r="F10" s="36" t="s">
        <v>23</v>
      </c>
      <c r="G10" s="51">
        <v>14</v>
      </c>
      <c r="H10" s="52">
        <v>3780</v>
      </c>
      <c r="I10" s="32">
        <f t="shared" ref="I10:I12" si="3">H10*1.2</f>
        <v>4536</v>
      </c>
      <c r="J10" s="12">
        <f t="shared" ref="J10:J12" si="4">G10*H10</f>
        <v>52920</v>
      </c>
      <c r="K10" s="12">
        <f t="shared" ref="K10:K12" si="5">G10*I10</f>
        <v>63504</v>
      </c>
      <c r="L10" s="34" t="s">
        <v>20</v>
      </c>
      <c r="S10" s="13"/>
    </row>
    <row r="11" spans="1:19" ht="153" customHeight="1" x14ac:dyDescent="0.25">
      <c r="A11" s="50">
        <v>4</v>
      </c>
      <c r="B11" s="84" t="s">
        <v>118</v>
      </c>
      <c r="C11" s="90"/>
      <c r="D11" s="85"/>
      <c r="E11" s="43" t="s">
        <v>104</v>
      </c>
      <c r="F11" s="36" t="s">
        <v>23</v>
      </c>
      <c r="G11" s="51">
        <v>14</v>
      </c>
      <c r="H11" s="52">
        <v>1438</v>
      </c>
      <c r="I11" s="32">
        <f t="shared" si="3"/>
        <v>1725.6</v>
      </c>
      <c r="J11" s="12">
        <f t="shared" si="4"/>
        <v>20132</v>
      </c>
      <c r="K11" s="12">
        <f t="shared" si="5"/>
        <v>24158.399999999998</v>
      </c>
      <c r="L11" s="34" t="s">
        <v>20</v>
      </c>
      <c r="S11" s="13"/>
    </row>
    <row r="12" spans="1:19" ht="159" customHeight="1" x14ac:dyDescent="0.25">
      <c r="A12" s="50">
        <v>5</v>
      </c>
      <c r="B12" s="84" t="s">
        <v>119</v>
      </c>
      <c r="C12" s="90"/>
      <c r="D12" s="85"/>
      <c r="E12" s="43" t="s">
        <v>106</v>
      </c>
      <c r="F12" s="36" t="s">
        <v>23</v>
      </c>
      <c r="G12" s="51">
        <v>8</v>
      </c>
      <c r="H12" s="52">
        <v>1230</v>
      </c>
      <c r="I12" s="32">
        <f t="shared" si="3"/>
        <v>1476</v>
      </c>
      <c r="J12" s="12">
        <f t="shared" si="4"/>
        <v>9840</v>
      </c>
      <c r="K12" s="12">
        <f t="shared" si="5"/>
        <v>11808</v>
      </c>
      <c r="L12" s="34" t="s">
        <v>20</v>
      </c>
      <c r="S12" s="13"/>
    </row>
    <row r="13" spans="1:19" ht="89.25" customHeight="1" x14ac:dyDescent="0.25">
      <c r="A13" s="50">
        <v>6</v>
      </c>
      <c r="B13" s="84" t="s">
        <v>51</v>
      </c>
      <c r="C13" s="90"/>
      <c r="D13" s="85"/>
      <c r="E13" s="42" t="s">
        <v>58</v>
      </c>
      <c r="F13" s="37" t="s">
        <v>23</v>
      </c>
      <c r="G13" s="53">
        <v>500</v>
      </c>
      <c r="H13" s="52">
        <v>48</v>
      </c>
      <c r="I13" s="32">
        <f t="shared" si="0"/>
        <v>57.599999999999994</v>
      </c>
      <c r="J13" s="12">
        <f t="shared" si="1"/>
        <v>24000</v>
      </c>
      <c r="K13" s="12">
        <f t="shared" si="2"/>
        <v>28799.999999999996</v>
      </c>
      <c r="L13" s="34" t="s">
        <v>20</v>
      </c>
      <c r="S13" s="13"/>
    </row>
    <row r="14" spans="1:19" ht="90" customHeight="1" x14ac:dyDescent="0.25">
      <c r="A14" s="50">
        <v>7</v>
      </c>
      <c r="B14" s="84" t="s">
        <v>78</v>
      </c>
      <c r="C14" s="90"/>
      <c r="D14" s="85"/>
      <c r="E14" s="42" t="s">
        <v>59</v>
      </c>
      <c r="F14" s="37" t="s">
        <v>23</v>
      </c>
      <c r="G14" s="53">
        <v>900</v>
      </c>
      <c r="H14" s="52">
        <v>309</v>
      </c>
      <c r="I14" s="32">
        <f t="shared" si="0"/>
        <v>370.8</v>
      </c>
      <c r="J14" s="12">
        <f t="shared" si="1"/>
        <v>278100</v>
      </c>
      <c r="K14" s="12">
        <f t="shared" si="2"/>
        <v>333720</v>
      </c>
      <c r="L14" s="34" t="s">
        <v>20</v>
      </c>
      <c r="S14" s="13"/>
    </row>
    <row r="15" spans="1:19" ht="63.75" customHeight="1" x14ac:dyDescent="0.25">
      <c r="A15" s="50">
        <v>8</v>
      </c>
      <c r="B15" s="84" t="s">
        <v>120</v>
      </c>
      <c r="C15" s="90"/>
      <c r="D15" s="85"/>
      <c r="E15" s="42" t="s">
        <v>121</v>
      </c>
      <c r="F15" s="37" t="s">
        <v>23</v>
      </c>
      <c r="G15" s="53">
        <v>80</v>
      </c>
      <c r="H15" s="52">
        <v>189</v>
      </c>
      <c r="I15" s="32">
        <f t="shared" si="0"/>
        <v>226.79999999999998</v>
      </c>
      <c r="J15" s="12">
        <f t="shared" si="1"/>
        <v>15120</v>
      </c>
      <c r="K15" s="12">
        <f t="shared" si="2"/>
        <v>18144</v>
      </c>
      <c r="L15" s="34" t="s">
        <v>20</v>
      </c>
      <c r="S15" s="13"/>
    </row>
    <row r="16" spans="1:19" ht="78" customHeight="1" x14ac:dyDescent="0.25">
      <c r="A16" s="50">
        <v>9</v>
      </c>
      <c r="B16" s="84" t="s">
        <v>53</v>
      </c>
      <c r="C16" s="90"/>
      <c r="D16" s="85"/>
      <c r="E16" s="43" t="s">
        <v>60</v>
      </c>
      <c r="F16" s="37" t="s">
        <v>23</v>
      </c>
      <c r="G16" s="53">
        <v>50</v>
      </c>
      <c r="H16" s="52">
        <v>135</v>
      </c>
      <c r="I16" s="32">
        <f t="shared" si="0"/>
        <v>162</v>
      </c>
      <c r="J16" s="12">
        <f t="shared" si="1"/>
        <v>6750</v>
      </c>
      <c r="K16" s="12">
        <f t="shared" si="2"/>
        <v>8100</v>
      </c>
      <c r="L16" s="34" t="s">
        <v>20</v>
      </c>
      <c r="S16" s="13"/>
    </row>
    <row r="17" spans="1:19" ht="55.5" customHeight="1" x14ac:dyDescent="0.25">
      <c r="A17" s="50">
        <v>10</v>
      </c>
      <c r="B17" s="84" t="s">
        <v>55</v>
      </c>
      <c r="C17" s="90"/>
      <c r="D17" s="85"/>
      <c r="E17" s="44" t="s">
        <v>61</v>
      </c>
      <c r="F17" s="37" t="s">
        <v>23</v>
      </c>
      <c r="G17" s="53">
        <v>20</v>
      </c>
      <c r="H17" s="52">
        <v>445</v>
      </c>
      <c r="I17" s="32">
        <f t="shared" si="0"/>
        <v>534</v>
      </c>
      <c r="J17" s="12">
        <f t="shared" si="1"/>
        <v>8900</v>
      </c>
      <c r="K17" s="12">
        <f t="shared" si="2"/>
        <v>10680</v>
      </c>
      <c r="L17" s="34" t="s">
        <v>20</v>
      </c>
      <c r="S17" s="13"/>
    </row>
    <row r="18" spans="1:19" ht="126.75" customHeight="1" x14ac:dyDescent="0.25">
      <c r="A18" s="50">
        <v>11</v>
      </c>
      <c r="B18" s="84" t="s">
        <v>79</v>
      </c>
      <c r="C18" s="90"/>
      <c r="D18" s="85"/>
      <c r="E18" s="42" t="s">
        <v>67</v>
      </c>
      <c r="F18" s="37" t="s">
        <v>23</v>
      </c>
      <c r="G18" s="53">
        <v>10</v>
      </c>
      <c r="H18" s="52">
        <v>2004</v>
      </c>
      <c r="I18" s="32">
        <f t="shared" si="0"/>
        <v>2404.7999999999997</v>
      </c>
      <c r="J18" s="12">
        <f t="shared" si="1"/>
        <v>20040</v>
      </c>
      <c r="K18" s="12">
        <f t="shared" si="2"/>
        <v>24047.999999999996</v>
      </c>
      <c r="L18" s="34" t="s">
        <v>20</v>
      </c>
      <c r="S18" s="13"/>
    </row>
    <row r="19" spans="1:19" ht="67.5" customHeight="1" x14ac:dyDescent="0.25">
      <c r="A19" s="50">
        <v>12</v>
      </c>
      <c r="B19" s="84" t="s">
        <v>80</v>
      </c>
      <c r="C19" s="90"/>
      <c r="D19" s="85"/>
      <c r="E19" s="46" t="s">
        <v>62</v>
      </c>
      <c r="F19" s="37" t="s">
        <v>23</v>
      </c>
      <c r="G19" s="53">
        <v>500</v>
      </c>
      <c r="H19" s="52">
        <v>155</v>
      </c>
      <c r="I19" s="32">
        <f t="shared" si="0"/>
        <v>186</v>
      </c>
      <c r="J19" s="12">
        <f t="shared" si="1"/>
        <v>77500</v>
      </c>
      <c r="K19" s="12">
        <f t="shared" si="2"/>
        <v>93000</v>
      </c>
      <c r="L19" s="34" t="s">
        <v>20</v>
      </c>
      <c r="S19" s="13"/>
    </row>
    <row r="20" spans="1:19" ht="125.25" customHeight="1" x14ac:dyDescent="0.25">
      <c r="A20" s="50">
        <v>13</v>
      </c>
      <c r="B20" s="84" t="s">
        <v>91</v>
      </c>
      <c r="C20" s="90"/>
      <c r="D20" s="85"/>
      <c r="E20" s="42" t="s">
        <v>68</v>
      </c>
      <c r="F20" s="37" t="s">
        <v>23</v>
      </c>
      <c r="G20" s="53">
        <v>20</v>
      </c>
      <c r="H20" s="52">
        <v>2760</v>
      </c>
      <c r="I20" s="32">
        <f t="shared" si="0"/>
        <v>3312</v>
      </c>
      <c r="J20" s="12">
        <f t="shared" si="1"/>
        <v>55200</v>
      </c>
      <c r="K20" s="12">
        <f t="shared" si="2"/>
        <v>66240</v>
      </c>
      <c r="L20" s="34" t="s">
        <v>20</v>
      </c>
      <c r="S20" s="13"/>
    </row>
    <row r="21" spans="1:19" ht="57" customHeight="1" x14ac:dyDescent="0.25">
      <c r="A21" s="50">
        <v>14</v>
      </c>
      <c r="B21" s="91" t="s">
        <v>52</v>
      </c>
      <c r="C21" s="90"/>
      <c r="D21" s="85"/>
      <c r="E21" s="43" t="s">
        <v>64</v>
      </c>
      <c r="F21" s="37" t="s">
        <v>23</v>
      </c>
      <c r="G21" s="53">
        <v>110</v>
      </c>
      <c r="H21" s="52">
        <v>168</v>
      </c>
      <c r="I21" s="32">
        <f t="shared" si="0"/>
        <v>201.6</v>
      </c>
      <c r="J21" s="12">
        <f t="shared" si="1"/>
        <v>18480</v>
      </c>
      <c r="K21" s="12">
        <f t="shared" si="2"/>
        <v>22176</v>
      </c>
      <c r="L21" s="34" t="s">
        <v>20</v>
      </c>
      <c r="S21" s="13"/>
    </row>
    <row r="22" spans="1:19" ht="114.75" customHeight="1" x14ac:dyDescent="0.25">
      <c r="A22" s="50">
        <v>15</v>
      </c>
      <c r="B22" s="91" t="s">
        <v>81</v>
      </c>
      <c r="C22" s="90"/>
      <c r="D22" s="85"/>
      <c r="E22" s="47" t="s">
        <v>69</v>
      </c>
      <c r="F22" s="37" t="s">
        <v>23</v>
      </c>
      <c r="G22" s="53">
        <v>5</v>
      </c>
      <c r="H22" s="52">
        <v>6042</v>
      </c>
      <c r="I22" s="32">
        <f t="shared" si="0"/>
        <v>7250.4</v>
      </c>
      <c r="J22" s="12">
        <f t="shared" si="1"/>
        <v>30210</v>
      </c>
      <c r="K22" s="12">
        <f t="shared" si="2"/>
        <v>36252</v>
      </c>
      <c r="L22" s="34" t="s">
        <v>20</v>
      </c>
      <c r="S22" s="13"/>
    </row>
    <row r="23" spans="1:19" ht="51.75" customHeight="1" x14ac:dyDescent="0.25">
      <c r="A23" s="50">
        <v>16</v>
      </c>
      <c r="B23" s="91" t="s">
        <v>82</v>
      </c>
      <c r="C23" s="90"/>
      <c r="D23" s="85"/>
      <c r="E23" s="42" t="s">
        <v>63</v>
      </c>
      <c r="F23" s="37" t="s">
        <v>23</v>
      </c>
      <c r="G23" s="53">
        <v>40</v>
      </c>
      <c r="H23" s="52">
        <v>2536</v>
      </c>
      <c r="I23" s="32">
        <f t="shared" si="0"/>
        <v>3043.2</v>
      </c>
      <c r="J23" s="12">
        <f t="shared" si="1"/>
        <v>101440</v>
      </c>
      <c r="K23" s="12">
        <f t="shared" si="2"/>
        <v>121728</v>
      </c>
      <c r="L23" s="34" t="s">
        <v>20</v>
      </c>
      <c r="S23" s="13"/>
    </row>
    <row r="24" spans="1:19" ht="81" customHeight="1" x14ac:dyDescent="0.25">
      <c r="A24" s="50">
        <v>17</v>
      </c>
      <c r="B24" s="91" t="s">
        <v>83</v>
      </c>
      <c r="C24" s="90"/>
      <c r="D24" s="85"/>
      <c r="E24" s="43" t="s">
        <v>65</v>
      </c>
      <c r="F24" s="37" t="s">
        <v>23</v>
      </c>
      <c r="G24" s="53">
        <v>40</v>
      </c>
      <c r="H24" s="52">
        <v>3202</v>
      </c>
      <c r="I24" s="32">
        <f t="shared" si="0"/>
        <v>3842.3999999999996</v>
      </c>
      <c r="J24" s="12">
        <f t="shared" si="1"/>
        <v>128080</v>
      </c>
      <c r="K24" s="12">
        <f t="shared" si="2"/>
        <v>153696</v>
      </c>
      <c r="L24" s="34" t="s">
        <v>20</v>
      </c>
      <c r="S24" s="13"/>
    </row>
    <row r="25" spans="1:19" ht="113.25" customHeight="1" x14ac:dyDescent="0.25">
      <c r="A25" s="50">
        <v>18</v>
      </c>
      <c r="B25" s="84" t="s">
        <v>84</v>
      </c>
      <c r="C25" s="90"/>
      <c r="D25" s="85"/>
      <c r="E25" s="45" t="s">
        <v>70</v>
      </c>
      <c r="F25" s="37" t="s">
        <v>23</v>
      </c>
      <c r="G25" s="53">
        <v>5</v>
      </c>
      <c r="H25" s="52">
        <v>4121</v>
      </c>
      <c r="I25" s="32">
        <f t="shared" si="0"/>
        <v>4945.2</v>
      </c>
      <c r="J25" s="12">
        <f t="shared" si="1"/>
        <v>20605</v>
      </c>
      <c r="K25" s="12">
        <f t="shared" si="2"/>
        <v>24726</v>
      </c>
      <c r="L25" s="34" t="s">
        <v>20</v>
      </c>
      <c r="S25" s="13"/>
    </row>
    <row r="26" spans="1:19" ht="65.25" customHeight="1" x14ac:dyDescent="0.25">
      <c r="A26" s="50">
        <v>19</v>
      </c>
      <c r="B26" s="84" t="s">
        <v>71</v>
      </c>
      <c r="C26" s="90"/>
      <c r="D26" s="85"/>
      <c r="E26" s="35" t="s">
        <v>74</v>
      </c>
      <c r="F26" s="37" t="s">
        <v>23</v>
      </c>
      <c r="G26" s="53">
        <v>10</v>
      </c>
      <c r="H26" s="52">
        <v>3303</v>
      </c>
      <c r="I26" s="32">
        <f t="shared" si="0"/>
        <v>3963.6</v>
      </c>
      <c r="J26" s="12">
        <f t="shared" ref="J26:J29" si="6">G26*H26</f>
        <v>33030</v>
      </c>
      <c r="K26" s="12">
        <f t="shared" ref="K26:K29" si="7">G26*I26</f>
        <v>39636</v>
      </c>
      <c r="L26" s="34" t="s">
        <v>20</v>
      </c>
      <c r="S26" s="13"/>
    </row>
    <row r="27" spans="1:19" ht="65.25" customHeight="1" x14ac:dyDescent="0.25">
      <c r="A27" s="50">
        <v>20</v>
      </c>
      <c r="B27" s="84" t="s">
        <v>93</v>
      </c>
      <c r="C27" s="90"/>
      <c r="D27" s="85"/>
      <c r="E27" s="35" t="s">
        <v>107</v>
      </c>
      <c r="F27" s="37" t="s">
        <v>23</v>
      </c>
      <c r="G27" s="53">
        <v>220</v>
      </c>
      <c r="H27" s="52">
        <v>1022</v>
      </c>
      <c r="I27" s="32">
        <f t="shared" ref="I27:I28" si="8">H27*1.2</f>
        <v>1226.3999999999999</v>
      </c>
      <c r="J27" s="12">
        <f t="shared" ref="J27:J28" si="9">G27*H27</f>
        <v>224840</v>
      </c>
      <c r="K27" s="12">
        <f t="shared" ref="K27:K28" si="10">G27*I27</f>
        <v>269807.99999999994</v>
      </c>
      <c r="L27" s="34" t="s">
        <v>20</v>
      </c>
      <c r="S27" s="13"/>
    </row>
    <row r="28" spans="1:19" ht="114" customHeight="1" x14ac:dyDescent="0.25">
      <c r="A28" s="50">
        <v>21</v>
      </c>
      <c r="B28" s="84" t="s">
        <v>94</v>
      </c>
      <c r="C28" s="90"/>
      <c r="D28" s="85"/>
      <c r="E28" s="35" t="s">
        <v>108</v>
      </c>
      <c r="F28" s="37" t="s">
        <v>23</v>
      </c>
      <c r="G28" s="53">
        <v>4</v>
      </c>
      <c r="H28" s="52">
        <v>33300</v>
      </c>
      <c r="I28" s="32">
        <f t="shared" si="8"/>
        <v>39960</v>
      </c>
      <c r="J28" s="12">
        <f t="shared" si="9"/>
        <v>133200</v>
      </c>
      <c r="K28" s="12">
        <f t="shared" si="10"/>
        <v>159840</v>
      </c>
      <c r="L28" s="34" t="s">
        <v>20</v>
      </c>
      <c r="S28" s="13"/>
    </row>
    <row r="29" spans="1:19" ht="48" customHeight="1" x14ac:dyDescent="0.25">
      <c r="A29" s="50">
        <v>22</v>
      </c>
      <c r="B29" s="84" t="s">
        <v>72</v>
      </c>
      <c r="C29" s="90"/>
      <c r="D29" s="85"/>
      <c r="E29" s="35" t="s">
        <v>75</v>
      </c>
      <c r="F29" s="37" t="s">
        <v>23</v>
      </c>
      <c r="G29" s="53">
        <v>10</v>
      </c>
      <c r="H29" s="52">
        <v>436</v>
      </c>
      <c r="I29" s="32">
        <f t="shared" si="0"/>
        <v>523.19999999999993</v>
      </c>
      <c r="J29" s="12">
        <f t="shared" si="6"/>
        <v>4360</v>
      </c>
      <c r="K29" s="12">
        <f t="shared" si="7"/>
        <v>5231.9999999999991</v>
      </c>
      <c r="L29" s="34" t="s">
        <v>20</v>
      </c>
      <c r="S29" s="13"/>
    </row>
    <row r="30" spans="1:19" ht="55.5" customHeight="1" x14ac:dyDescent="0.25">
      <c r="A30" s="50">
        <v>23</v>
      </c>
      <c r="B30" s="84" t="s">
        <v>85</v>
      </c>
      <c r="C30" s="90"/>
      <c r="D30" s="85"/>
      <c r="E30" s="42" t="s">
        <v>122</v>
      </c>
      <c r="F30" s="37" t="s">
        <v>44</v>
      </c>
      <c r="G30" s="53">
        <v>1900</v>
      </c>
      <c r="H30" s="52">
        <v>50</v>
      </c>
      <c r="I30" s="32">
        <f t="shared" si="0"/>
        <v>60</v>
      </c>
      <c r="J30" s="12">
        <f t="shared" si="1"/>
        <v>95000</v>
      </c>
      <c r="K30" s="12">
        <f t="shared" si="2"/>
        <v>114000</v>
      </c>
      <c r="L30" s="34" t="s">
        <v>20</v>
      </c>
      <c r="S30" s="13"/>
    </row>
    <row r="31" spans="1:19" ht="87" customHeight="1" x14ac:dyDescent="0.25">
      <c r="A31" s="50">
        <v>24</v>
      </c>
      <c r="B31" s="84" t="s">
        <v>31</v>
      </c>
      <c r="C31" s="90"/>
      <c r="D31" s="85"/>
      <c r="E31" s="42" t="s">
        <v>54</v>
      </c>
      <c r="F31" s="37" t="s">
        <v>44</v>
      </c>
      <c r="G31" s="53">
        <v>840</v>
      </c>
      <c r="H31" s="52">
        <v>32</v>
      </c>
      <c r="I31" s="32">
        <f t="shared" si="0"/>
        <v>38.4</v>
      </c>
      <c r="J31" s="12">
        <f t="shared" si="1"/>
        <v>26880</v>
      </c>
      <c r="K31" s="12">
        <f t="shared" si="2"/>
        <v>32256</v>
      </c>
      <c r="L31" s="34" t="s">
        <v>20</v>
      </c>
      <c r="S31" s="13"/>
    </row>
    <row r="32" spans="1:19" ht="26.25" customHeight="1" x14ac:dyDescent="0.25">
      <c r="A32" s="50">
        <v>25</v>
      </c>
      <c r="B32" s="84" t="s">
        <v>32</v>
      </c>
      <c r="C32" s="90"/>
      <c r="D32" s="85"/>
      <c r="E32" s="42" t="s">
        <v>123</v>
      </c>
      <c r="F32" s="37" t="s">
        <v>23</v>
      </c>
      <c r="G32" s="53">
        <v>250</v>
      </c>
      <c r="H32" s="52">
        <v>171</v>
      </c>
      <c r="I32" s="32">
        <f t="shared" si="0"/>
        <v>205.2</v>
      </c>
      <c r="J32" s="12">
        <f t="shared" si="1"/>
        <v>42750</v>
      </c>
      <c r="K32" s="12">
        <f t="shared" si="2"/>
        <v>51300</v>
      </c>
      <c r="L32" s="34" t="s">
        <v>20</v>
      </c>
      <c r="S32" s="13"/>
    </row>
    <row r="33" spans="1:19" ht="28.5" customHeight="1" x14ac:dyDescent="0.25">
      <c r="A33" s="50">
        <v>26</v>
      </c>
      <c r="B33" s="84" t="s">
        <v>33</v>
      </c>
      <c r="C33" s="90"/>
      <c r="D33" s="85"/>
      <c r="E33" s="42" t="s">
        <v>123</v>
      </c>
      <c r="F33" s="37" t="s">
        <v>23</v>
      </c>
      <c r="G33" s="53">
        <v>100</v>
      </c>
      <c r="H33" s="52">
        <v>12</v>
      </c>
      <c r="I33" s="32">
        <f t="shared" si="0"/>
        <v>14.399999999999999</v>
      </c>
      <c r="J33" s="12">
        <f t="shared" si="1"/>
        <v>1200</v>
      </c>
      <c r="K33" s="12">
        <f t="shared" si="2"/>
        <v>1439.9999999999998</v>
      </c>
      <c r="L33" s="34" t="s">
        <v>20</v>
      </c>
      <c r="S33" s="13"/>
    </row>
    <row r="34" spans="1:19" ht="22.5" customHeight="1" x14ac:dyDescent="0.25">
      <c r="A34" s="50">
        <v>27</v>
      </c>
      <c r="B34" s="84" t="s">
        <v>34</v>
      </c>
      <c r="C34" s="90"/>
      <c r="D34" s="85"/>
      <c r="E34" s="42" t="s">
        <v>123</v>
      </c>
      <c r="F34" s="37" t="s">
        <v>23</v>
      </c>
      <c r="G34" s="53">
        <v>250</v>
      </c>
      <c r="H34" s="52">
        <v>96</v>
      </c>
      <c r="I34" s="32">
        <f t="shared" si="0"/>
        <v>115.19999999999999</v>
      </c>
      <c r="J34" s="12">
        <f t="shared" si="1"/>
        <v>24000</v>
      </c>
      <c r="K34" s="12">
        <f t="shared" si="2"/>
        <v>28799.999999999996</v>
      </c>
      <c r="L34" s="34" t="s">
        <v>20</v>
      </c>
      <c r="S34" s="13"/>
    </row>
    <row r="35" spans="1:19" ht="22.5" customHeight="1" x14ac:dyDescent="0.25">
      <c r="A35" s="50">
        <v>28</v>
      </c>
      <c r="B35" s="84" t="s">
        <v>35</v>
      </c>
      <c r="C35" s="90"/>
      <c r="D35" s="85"/>
      <c r="E35" s="42" t="s">
        <v>123</v>
      </c>
      <c r="F35" s="37" t="s">
        <v>23</v>
      </c>
      <c r="G35" s="53">
        <v>50</v>
      </c>
      <c r="H35" s="52">
        <v>24</v>
      </c>
      <c r="I35" s="32">
        <f t="shared" si="0"/>
        <v>28.799999999999997</v>
      </c>
      <c r="J35" s="12">
        <f t="shared" si="1"/>
        <v>1200</v>
      </c>
      <c r="K35" s="12">
        <f t="shared" si="2"/>
        <v>1439.9999999999998</v>
      </c>
      <c r="L35" s="34" t="s">
        <v>20</v>
      </c>
      <c r="S35" s="13"/>
    </row>
    <row r="36" spans="1:19" ht="24" customHeight="1" x14ac:dyDescent="0.25">
      <c r="A36" s="50">
        <v>29</v>
      </c>
      <c r="B36" s="84" t="s">
        <v>36</v>
      </c>
      <c r="C36" s="90"/>
      <c r="D36" s="85"/>
      <c r="E36" s="42" t="s">
        <v>123</v>
      </c>
      <c r="F36" s="37" t="s">
        <v>23</v>
      </c>
      <c r="G36" s="53">
        <v>50</v>
      </c>
      <c r="H36" s="52">
        <v>24</v>
      </c>
      <c r="I36" s="32">
        <f t="shared" si="0"/>
        <v>28.799999999999997</v>
      </c>
      <c r="J36" s="12">
        <f t="shared" si="1"/>
        <v>1200</v>
      </c>
      <c r="K36" s="12">
        <f t="shared" si="2"/>
        <v>1439.9999999999998</v>
      </c>
      <c r="L36" s="34" t="s">
        <v>20</v>
      </c>
      <c r="S36" s="13"/>
    </row>
    <row r="37" spans="1:19" ht="23.25" customHeight="1" x14ac:dyDescent="0.25">
      <c r="A37" s="50">
        <v>30</v>
      </c>
      <c r="B37" s="84" t="s">
        <v>37</v>
      </c>
      <c r="C37" s="90"/>
      <c r="D37" s="85"/>
      <c r="E37" s="42" t="s">
        <v>123</v>
      </c>
      <c r="F37" s="37" t="s">
        <v>23</v>
      </c>
      <c r="G37" s="53">
        <v>30</v>
      </c>
      <c r="H37" s="52">
        <v>25</v>
      </c>
      <c r="I37" s="32">
        <f t="shared" si="0"/>
        <v>30</v>
      </c>
      <c r="J37" s="12">
        <f t="shared" si="1"/>
        <v>750</v>
      </c>
      <c r="K37" s="12">
        <f t="shared" si="2"/>
        <v>900</v>
      </c>
      <c r="L37" s="34" t="s">
        <v>20</v>
      </c>
      <c r="S37" s="13"/>
    </row>
    <row r="38" spans="1:19" ht="48" customHeight="1" x14ac:dyDescent="0.25">
      <c r="A38" s="50">
        <v>31</v>
      </c>
      <c r="B38" s="84" t="s">
        <v>86</v>
      </c>
      <c r="C38" s="90"/>
      <c r="D38" s="85"/>
      <c r="E38" s="42" t="s">
        <v>42</v>
      </c>
      <c r="F38" s="37" t="s">
        <v>23</v>
      </c>
      <c r="G38" s="53">
        <v>1</v>
      </c>
      <c r="H38" s="52">
        <v>15645</v>
      </c>
      <c r="I38" s="32">
        <f t="shared" si="0"/>
        <v>18774</v>
      </c>
      <c r="J38" s="12">
        <f t="shared" si="1"/>
        <v>15645</v>
      </c>
      <c r="K38" s="12">
        <f t="shared" si="2"/>
        <v>18774</v>
      </c>
      <c r="L38" s="34" t="s">
        <v>20</v>
      </c>
      <c r="S38" s="13"/>
    </row>
    <row r="39" spans="1:19" ht="67.5" customHeight="1" x14ac:dyDescent="0.25">
      <c r="A39" s="50">
        <v>32</v>
      </c>
      <c r="B39" s="84" t="s">
        <v>38</v>
      </c>
      <c r="C39" s="90"/>
      <c r="D39" s="85"/>
      <c r="E39" s="42" t="s">
        <v>126</v>
      </c>
      <c r="F39" s="37" t="s">
        <v>23</v>
      </c>
      <c r="G39" s="53">
        <v>1000</v>
      </c>
      <c r="H39" s="52">
        <v>6</v>
      </c>
      <c r="I39" s="32">
        <f t="shared" si="0"/>
        <v>7.1999999999999993</v>
      </c>
      <c r="J39" s="12">
        <f t="shared" si="1"/>
        <v>6000</v>
      </c>
      <c r="K39" s="12">
        <f t="shared" si="2"/>
        <v>7199.9999999999991</v>
      </c>
      <c r="L39" s="34" t="s">
        <v>20</v>
      </c>
      <c r="S39" s="13"/>
    </row>
    <row r="40" spans="1:19" ht="50.25" customHeight="1" x14ac:dyDescent="0.25">
      <c r="A40" s="50">
        <v>33</v>
      </c>
      <c r="B40" s="84" t="s">
        <v>39</v>
      </c>
      <c r="C40" s="90"/>
      <c r="D40" s="85"/>
      <c r="E40" s="42" t="s">
        <v>124</v>
      </c>
      <c r="F40" s="37" t="s">
        <v>23</v>
      </c>
      <c r="G40" s="53">
        <v>19</v>
      </c>
      <c r="H40" s="52">
        <v>968</v>
      </c>
      <c r="I40" s="32">
        <f t="shared" si="0"/>
        <v>1161.5999999999999</v>
      </c>
      <c r="J40" s="12">
        <f t="shared" si="1"/>
        <v>18392</v>
      </c>
      <c r="K40" s="12">
        <f t="shared" si="2"/>
        <v>22070.399999999998</v>
      </c>
      <c r="L40" s="34" t="s">
        <v>20</v>
      </c>
      <c r="S40" s="13"/>
    </row>
    <row r="41" spans="1:19" ht="39.75" customHeight="1" x14ac:dyDescent="0.25">
      <c r="A41" s="50">
        <v>34</v>
      </c>
      <c r="B41" s="84" t="s">
        <v>87</v>
      </c>
      <c r="C41" s="90"/>
      <c r="D41" s="85"/>
      <c r="E41" s="44" t="s">
        <v>66</v>
      </c>
      <c r="F41" s="37" t="s">
        <v>23</v>
      </c>
      <c r="G41" s="53">
        <v>30</v>
      </c>
      <c r="H41" s="52">
        <v>2159</v>
      </c>
      <c r="I41" s="32">
        <f t="shared" si="0"/>
        <v>2590.7999999999997</v>
      </c>
      <c r="J41" s="12">
        <f t="shared" si="1"/>
        <v>64770</v>
      </c>
      <c r="K41" s="12">
        <f t="shared" si="2"/>
        <v>77723.999999999985</v>
      </c>
      <c r="L41" s="34" t="s">
        <v>20</v>
      </c>
      <c r="S41" s="13"/>
    </row>
    <row r="42" spans="1:19" ht="66.75" customHeight="1" x14ac:dyDescent="0.25">
      <c r="A42" s="50">
        <v>35</v>
      </c>
      <c r="B42" s="84" t="s">
        <v>95</v>
      </c>
      <c r="C42" s="90"/>
      <c r="D42" s="85"/>
      <c r="E42" s="44" t="s">
        <v>110</v>
      </c>
      <c r="F42" s="37" t="s">
        <v>23</v>
      </c>
      <c r="G42" s="53">
        <v>1</v>
      </c>
      <c r="H42" s="52">
        <v>39700</v>
      </c>
      <c r="I42" s="32">
        <f t="shared" ref="I42:I49" si="11">H42*1.2</f>
        <v>47640</v>
      </c>
      <c r="J42" s="12">
        <f t="shared" ref="J42:J49" si="12">G42*H42</f>
        <v>39700</v>
      </c>
      <c r="K42" s="12">
        <f t="shared" ref="K42:K49" si="13">G42*I42</f>
        <v>47640</v>
      </c>
      <c r="L42" s="34" t="s">
        <v>20</v>
      </c>
      <c r="S42" s="13"/>
    </row>
    <row r="43" spans="1:19" ht="63.75" customHeight="1" x14ac:dyDescent="0.25">
      <c r="A43" s="50">
        <v>36</v>
      </c>
      <c r="B43" s="84" t="s">
        <v>96</v>
      </c>
      <c r="C43" s="90"/>
      <c r="D43" s="85"/>
      <c r="E43" s="44" t="s">
        <v>112</v>
      </c>
      <c r="F43" s="37" t="s">
        <v>23</v>
      </c>
      <c r="G43" s="53">
        <v>1</v>
      </c>
      <c r="H43" s="52">
        <v>27900</v>
      </c>
      <c r="I43" s="32">
        <f t="shared" si="11"/>
        <v>33480</v>
      </c>
      <c r="J43" s="12">
        <f t="shared" si="12"/>
        <v>27900</v>
      </c>
      <c r="K43" s="12">
        <f t="shared" si="13"/>
        <v>33480</v>
      </c>
      <c r="L43" s="34" t="s">
        <v>20</v>
      </c>
      <c r="S43" s="13"/>
    </row>
    <row r="44" spans="1:19" ht="75" customHeight="1" x14ac:dyDescent="0.25">
      <c r="A44" s="50">
        <v>37</v>
      </c>
      <c r="B44" s="84" t="s">
        <v>97</v>
      </c>
      <c r="C44" s="90"/>
      <c r="D44" s="85"/>
      <c r="E44" s="44" t="s">
        <v>113</v>
      </c>
      <c r="F44" s="37" t="s">
        <v>23</v>
      </c>
      <c r="G44" s="53">
        <v>1</v>
      </c>
      <c r="H44" s="52">
        <v>32510</v>
      </c>
      <c r="I44" s="32">
        <f t="shared" si="11"/>
        <v>39012</v>
      </c>
      <c r="J44" s="12">
        <f t="shared" si="12"/>
        <v>32510</v>
      </c>
      <c r="K44" s="12">
        <f t="shared" si="13"/>
        <v>39012</v>
      </c>
      <c r="L44" s="34" t="s">
        <v>20</v>
      </c>
      <c r="S44" s="13"/>
    </row>
    <row r="45" spans="1:19" ht="39.75" customHeight="1" x14ac:dyDescent="0.25">
      <c r="A45" s="50">
        <v>38</v>
      </c>
      <c r="B45" s="84" t="s">
        <v>98</v>
      </c>
      <c r="C45" s="90"/>
      <c r="D45" s="85"/>
      <c r="E45" s="44" t="s">
        <v>114</v>
      </c>
      <c r="F45" s="37" t="s">
        <v>23</v>
      </c>
      <c r="G45" s="53">
        <v>3</v>
      </c>
      <c r="H45" s="52">
        <v>14300</v>
      </c>
      <c r="I45" s="32">
        <f t="shared" si="11"/>
        <v>17160</v>
      </c>
      <c r="J45" s="12">
        <f t="shared" si="12"/>
        <v>42900</v>
      </c>
      <c r="K45" s="12">
        <f t="shared" si="13"/>
        <v>51480</v>
      </c>
      <c r="L45" s="34" t="s">
        <v>20</v>
      </c>
      <c r="S45" s="13"/>
    </row>
    <row r="46" spans="1:19" ht="69.75" customHeight="1" x14ac:dyDescent="0.25">
      <c r="A46" s="50">
        <v>39</v>
      </c>
      <c r="B46" s="84" t="s">
        <v>99</v>
      </c>
      <c r="C46" s="90"/>
      <c r="D46" s="85"/>
      <c r="E46" s="44" t="s">
        <v>116</v>
      </c>
      <c r="F46" s="37" t="s">
        <v>23</v>
      </c>
      <c r="G46" s="53">
        <v>150</v>
      </c>
      <c r="H46" s="52">
        <v>270</v>
      </c>
      <c r="I46" s="32">
        <f t="shared" si="11"/>
        <v>324</v>
      </c>
      <c r="J46" s="12">
        <f t="shared" si="12"/>
        <v>40500</v>
      </c>
      <c r="K46" s="12">
        <f t="shared" si="13"/>
        <v>48600</v>
      </c>
      <c r="L46" s="34" t="s">
        <v>20</v>
      </c>
      <c r="S46" s="13"/>
    </row>
    <row r="47" spans="1:19" ht="60.75" customHeight="1" x14ac:dyDescent="0.25">
      <c r="A47" s="50">
        <v>40</v>
      </c>
      <c r="B47" s="84" t="s">
        <v>100</v>
      </c>
      <c r="C47" s="90"/>
      <c r="D47" s="85"/>
      <c r="E47" s="44" t="s">
        <v>109</v>
      </c>
      <c r="F47" s="37" t="s">
        <v>23</v>
      </c>
      <c r="G47" s="53">
        <v>150</v>
      </c>
      <c r="H47" s="52">
        <v>924</v>
      </c>
      <c r="I47" s="32">
        <f t="shared" si="11"/>
        <v>1108.8</v>
      </c>
      <c r="J47" s="12">
        <f t="shared" si="12"/>
        <v>138600</v>
      </c>
      <c r="K47" s="12">
        <f t="shared" si="13"/>
        <v>166320</v>
      </c>
      <c r="L47" s="34" t="s">
        <v>20</v>
      </c>
      <c r="S47" s="13"/>
    </row>
    <row r="48" spans="1:19" ht="39.75" customHeight="1" x14ac:dyDescent="0.25">
      <c r="A48" s="50">
        <v>41</v>
      </c>
      <c r="B48" s="84" t="s">
        <v>101</v>
      </c>
      <c r="C48" s="90"/>
      <c r="D48" s="85"/>
      <c r="E48" s="44" t="s">
        <v>111</v>
      </c>
      <c r="F48" s="37" t="s">
        <v>23</v>
      </c>
      <c r="G48" s="53">
        <v>1</v>
      </c>
      <c r="H48" s="52">
        <v>14400</v>
      </c>
      <c r="I48" s="32">
        <f t="shared" si="11"/>
        <v>17280</v>
      </c>
      <c r="J48" s="12">
        <f t="shared" si="12"/>
        <v>14400</v>
      </c>
      <c r="K48" s="12">
        <f t="shared" si="13"/>
        <v>17280</v>
      </c>
      <c r="L48" s="34" t="s">
        <v>20</v>
      </c>
      <c r="S48" s="13"/>
    </row>
    <row r="49" spans="1:19" ht="48" customHeight="1" x14ac:dyDescent="0.25">
      <c r="A49" s="50">
        <v>42</v>
      </c>
      <c r="B49" s="84" t="s">
        <v>102</v>
      </c>
      <c r="C49" s="90"/>
      <c r="D49" s="85"/>
      <c r="E49" s="44" t="s">
        <v>115</v>
      </c>
      <c r="F49" s="37" t="s">
        <v>23</v>
      </c>
      <c r="G49" s="53">
        <v>1</v>
      </c>
      <c r="H49" s="52">
        <v>35800</v>
      </c>
      <c r="I49" s="32">
        <f t="shared" si="11"/>
        <v>42960</v>
      </c>
      <c r="J49" s="12">
        <f t="shared" si="12"/>
        <v>35800</v>
      </c>
      <c r="K49" s="12">
        <f t="shared" si="13"/>
        <v>42960</v>
      </c>
      <c r="L49" s="34" t="s">
        <v>20</v>
      </c>
      <c r="S49" s="13"/>
    </row>
    <row r="50" spans="1:19" ht="66" customHeight="1" x14ac:dyDescent="0.25">
      <c r="A50" s="50">
        <v>43</v>
      </c>
      <c r="B50" s="84" t="s">
        <v>88</v>
      </c>
      <c r="C50" s="90"/>
      <c r="D50" s="85"/>
      <c r="E50" s="44" t="s">
        <v>49</v>
      </c>
      <c r="F50" s="37" t="s">
        <v>23</v>
      </c>
      <c r="G50" s="53">
        <v>40</v>
      </c>
      <c r="H50" s="52">
        <v>1693</v>
      </c>
      <c r="I50" s="32">
        <f t="shared" si="0"/>
        <v>2031.6</v>
      </c>
      <c r="J50" s="12">
        <f t="shared" si="1"/>
        <v>67720</v>
      </c>
      <c r="K50" s="12">
        <f t="shared" si="2"/>
        <v>81264</v>
      </c>
      <c r="L50" s="34" t="s">
        <v>20</v>
      </c>
      <c r="S50" s="13"/>
    </row>
    <row r="51" spans="1:19" ht="39" customHeight="1" x14ac:dyDescent="0.25">
      <c r="A51" s="50">
        <v>44</v>
      </c>
      <c r="B51" s="84" t="s">
        <v>40</v>
      </c>
      <c r="C51" s="90"/>
      <c r="D51" s="85"/>
      <c r="E51" s="44" t="s">
        <v>50</v>
      </c>
      <c r="F51" s="37" t="s">
        <v>23</v>
      </c>
      <c r="G51" s="53">
        <v>30</v>
      </c>
      <c r="H51" s="52">
        <v>600</v>
      </c>
      <c r="I51" s="32">
        <f t="shared" si="0"/>
        <v>720</v>
      </c>
      <c r="J51" s="12">
        <f t="shared" si="1"/>
        <v>18000</v>
      </c>
      <c r="K51" s="12">
        <f t="shared" si="2"/>
        <v>21600</v>
      </c>
      <c r="L51" s="34" t="s">
        <v>20</v>
      </c>
      <c r="S51" s="13"/>
    </row>
    <row r="52" spans="1:19" ht="128.25" customHeight="1" x14ac:dyDescent="0.25">
      <c r="A52" s="50">
        <v>45</v>
      </c>
      <c r="B52" s="84" t="s">
        <v>41</v>
      </c>
      <c r="C52" s="90"/>
      <c r="D52" s="85"/>
      <c r="E52" s="44" t="s">
        <v>125</v>
      </c>
      <c r="F52" s="37" t="s">
        <v>23</v>
      </c>
      <c r="G52" s="53">
        <v>30</v>
      </c>
      <c r="H52" s="52">
        <v>63</v>
      </c>
      <c r="I52" s="32">
        <f t="shared" si="0"/>
        <v>75.599999999999994</v>
      </c>
      <c r="J52" s="12">
        <f t="shared" si="1"/>
        <v>1890</v>
      </c>
      <c r="K52" s="12">
        <f t="shared" si="2"/>
        <v>2268</v>
      </c>
      <c r="L52" s="34" t="s">
        <v>20</v>
      </c>
      <c r="S52" s="13"/>
    </row>
    <row r="53" spans="1:19" ht="126" customHeight="1" x14ac:dyDescent="0.25">
      <c r="A53" s="50">
        <v>46</v>
      </c>
      <c r="B53" s="84" t="s">
        <v>89</v>
      </c>
      <c r="C53" s="90"/>
      <c r="D53" s="85"/>
      <c r="E53" s="44" t="s">
        <v>127</v>
      </c>
      <c r="F53" s="37" t="s">
        <v>23</v>
      </c>
      <c r="G53" s="53">
        <v>40</v>
      </c>
      <c r="H53" s="52">
        <v>828</v>
      </c>
      <c r="I53" s="32">
        <f t="shared" si="0"/>
        <v>993.59999999999991</v>
      </c>
      <c r="J53" s="12">
        <f t="shared" si="1"/>
        <v>33120</v>
      </c>
      <c r="K53" s="12">
        <f t="shared" si="2"/>
        <v>39744</v>
      </c>
      <c r="L53" s="34" t="s">
        <v>20</v>
      </c>
      <c r="S53" s="13"/>
    </row>
    <row r="54" spans="1:19" ht="33" customHeight="1" x14ac:dyDescent="0.25">
      <c r="A54" s="50">
        <v>47</v>
      </c>
      <c r="B54" s="84" t="s">
        <v>90</v>
      </c>
      <c r="C54" s="90"/>
      <c r="D54" s="85"/>
      <c r="E54" s="42" t="s">
        <v>43</v>
      </c>
      <c r="F54" s="37" t="s">
        <v>23</v>
      </c>
      <c r="G54" s="53">
        <v>30</v>
      </c>
      <c r="H54" s="52">
        <v>1446</v>
      </c>
      <c r="I54" s="32">
        <f t="shared" si="0"/>
        <v>1735.2</v>
      </c>
      <c r="J54" s="12">
        <f t="shared" ref="J54" si="14">G54*H54</f>
        <v>43380</v>
      </c>
      <c r="K54" s="12">
        <f t="shared" ref="K54" si="15">G54*I54</f>
        <v>52056</v>
      </c>
      <c r="L54" s="34" t="s">
        <v>20</v>
      </c>
      <c r="S54" s="13"/>
    </row>
    <row r="55" spans="1:19" ht="38.25" customHeight="1" x14ac:dyDescent="0.25">
      <c r="A55" s="50">
        <v>48</v>
      </c>
      <c r="B55" s="84" t="s">
        <v>73</v>
      </c>
      <c r="C55" s="90"/>
      <c r="D55" s="85"/>
      <c r="E55" s="42" t="s">
        <v>76</v>
      </c>
      <c r="F55" s="37" t="s">
        <v>23</v>
      </c>
      <c r="G55" s="53">
        <v>141</v>
      </c>
      <c r="H55" s="52">
        <v>478</v>
      </c>
      <c r="I55" s="32">
        <f t="shared" si="0"/>
        <v>573.6</v>
      </c>
      <c r="J55" s="12">
        <f t="shared" si="1"/>
        <v>67398</v>
      </c>
      <c r="K55" s="12">
        <f t="shared" si="2"/>
        <v>80877.600000000006</v>
      </c>
      <c r="L55" s="34" t="s">
        <v>20</v>
      </c>
      <c r="S55" s="13"/>
    </row>
    <row r="56" spans="1:19" x14ac:dyDescent="0.25">
      <c r="A56" s="14"/>
      <c r="B56" s="15"/>
      <c r="C56" s="16"/>
      <c r="D56" s="17"/>
      <c r="E56" s="48"/>
      <c r="F56" s="18"/>
      <c r="G56" s="19"/>
      <c r="H56" s="19"/>
      <c r="I56" s="20"/>
      <c r="J56" s="21">
        <f>SUM(J8:J55)</f>
        <v>2360352</v>
      </c>
      <c r="K56" s="22">
        <f>J56*1.2</f>
        <v>2832422.4</v>
      </c>
      <c r="L56" s="40"/>
    </row>
    <row r="57" spans="1:19" x14ac:dyDescent="0.25">
      <c r="A57" s="23"/>
      <c r="B57" s="24"/>
      <c r="C57" s="25"/>
      <c r="D57" s="26"/>
      <c r="E57" s="26"/>
      <c r="F57" s="27"/>
      <c r="G57" s="27"/>
      <c r="H57" s="27"/>
      <c r="I57" s="28"/>
      <c r="J57" s="28" t="s">
        <v>8</v>
      </c>
      <c r="K57" s="29">
        <f>K56-J56</f>
        <v>472070.39999999991</v>
      </c>
      <c r="L57" s="11"/>
    </row>
    <row r="58" spans="1:19" x14ac:dyDescent="0.25">
      <c r="A58" s="65" t="s">
        <v>103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7"/>
    </row>
    <row r="59" spans="1:19" x14ac:dyDescent="0.25">
      <c r="A59" s="62" t="s">
        <v>3</v>
      </c>
      <c r="B59" s="62"/>
      <c r="C59" s="62"/>
      <c r="D59" s="56" t="s">
        <v>28</v>
      </c>
      <c r="E59" s="57"/>
      <c r="F59" s="57"/>
      <c r="G59" s="57"/>
      <c r="H59" s="57"/>
      <c r="I59" s="57"/>
      <c r="J59" s="57"/>
      <c r="K59" s="57"/>
      <c r="L59" s="57"/>
    </row>
    <row r="60" spans="1:19" ht="14.45" customHeight="1" x14ac:dyDescent="0.25">
      <c r="A60" s="62" t="s">
        <v>4</v>
      </c>
      <c r="B60" s="62"/>
      <c r="C60" s="62"/>
      <c r="D60" s="63" t="s">
        <v>24</v>
      </c>
      <c r="E60" s="64"/>
      <c r="F60" s="64"/>
      <c r="G60" s="64"/>
      <c r="H60" s="64"/>
      <c r="I60" s="64"/>
      <c r="J60" s="64"/>
      <c r="K60" s="64"/>
      <c r="L60" s="64"/>
      <c r="M60" s="26"/>
      <c r="N60" s="26"/>
      <c r="O60" s="26"/>
      <c r="P60" s="26"/>
      <c r="Q60" s="26"/>
      <c r="R60" s="26"/>
    </row>
    <row r="61" spans="1:19" ht="15" customHeight="1" x14ac:dyDescent="0.25">
      <c r="A61" s="69" t="s">
        <v>21</v>
      </c>
      <c r="B61" s="70"/>
      <c r="C61" s="71"/>
      <c r="D61" s="56" t="s">
        <v>26</v>
      </c>
      <c r="E61" s="57"/>
      <c r="F61" s="57"/>
      <c r="G61" s="57"/>
      <c r="H61" s="57"/>
      <c r="I61" s="57"/>
      <c r="J61" s="57"/>
      <c r="K61" s="57"/>
      <c r="L61" s="57"/>
    </row>
    <row r="62" spans="1:19" ht="30.75" customHeight="1" x14ac:dyDescent="0.25">
      <c r="A62" s="68" t="s">
        <v>25</v>
      </c>
      <c r="B62" s="68"/>
      <c r="C62" s="68"/>
      <c r="D62" s="58" t="s">
        <v>48</v>
      </c>
      <c r="E62" s="59"/>
      <c r="F62" s="59"/>
      <c r="G62" s="59"/>
      <c r="H62" s="59"/>
      <c r="I62" s="59"/>
      <c r="J62" s="59"/>
      <c r="K62" s="59"/>
      <c r="L62" s="59"/>
    </row>
    <row r="63" spans="1:19" x14ac:dyDescent="0.25">
      <c r="A63" s="62" t="s">
        <v>22</v>
      </c>
      <c r="B63" s="62"/>
      <c r="C63" s="62"/>
      <c r="D63" s="56" t="s">
        <v>129</v>
      </c>
      <c r="E63" s="57"/>
      <c r="F63" s="57"/>
      <c r="G63" s="57"/>
      <c r="H63" s="57"/>
      <c r="I63" s="57"/>
      <c r="J63" s="57"/>
      <c r="K63" s="57"/>
      <c r="L63" s="57"/>
    </row>
    <row r="64" spans="1:19" x14ac:dyDescent="0.25">
      <c r="A64" s="30"/>
      <c r="B64" s="30"/>
      <c r="C64" s="30"/>
      <c r="D64" s="31"/>
      <c r="E64" s="31"/>
      <c r="F64" s="31"/>
      <c r="G64" s="31"/>
      <c r="H64" s="31"/>
      <c r="I64" s="31"/>
      <c r="J64" s="41"/>
      <c r="K64" s="41"/>
      <c r="L64" s="31"/>
    </row>
    <row r="68" spans="4:4" x14ac:dyDescent="0.25">
      <c r="D68" s="9"/>
    </row>
    <row r="69" spans="4:4" x14ac:dyDescent="0.25">
      <c r="D69" s="9"/>
    </row>
    <row r="70" spans="4:4" x14ac:dyDescent="0.25">
      <c r="D70" s="9"/>
    </row>
  </sheetData>
  <mergeCells count="72">
    <mergeCell ref="B51:D51"/>
    <mergeCell ref="B52:D52"/>
    <mergeCell ref="B53:D53"/>
    <mergeCell ref="B54:D54"/>
    <mergeCell ref="B55:D55"/>
    <mergeCell ref="B46:D46"/>
    <mergeCell ref="B47:D47"/>
    <mergeCell ref="B48:D48"/>
    <mergeCell ref="B49:D49"/>
    <mergeCell ref="B50:D50"/>
    <mergeCell ref="B41:D41"/>
    <mergeCell ref="B42:D42"/>
    <mergeCell ref="B43:D43"/>
    <mergeCell ref="B44:D44"/>
    <mergeCell ref="B45:D45"/>
    <mergeCell ref="B36:D36"/>
    <mergeCell ref="B37:D37"/>
    <mergeCell ref="B38:D38"/>
    <mergeCell ref="B39:D39"/>
    <mergeCell ref="B40:D40"/>
    <mergeCell ref="B31:D31"/>
    <mergeCell ref="B32:D32"/>
    <mergeCell ref="B33:D33"/>
    <mergeCell ref="B34:D34"/>
    <mergeCell ref="B35:D35"/>
    <mergeCell ref="B26:D26"/>
    <mergeCell ref="B27:D27"/>
    <mergeCell ref="B28:D28"/>
    <mergeCell ref="B29:D29"/>
    <mergeCell ref="B30:D30"/>
    <mergeCell ref="B21:D21"/>
    <mergeCell ref="B22:D22"/>
    <mergeCell ref="B23:D23"/>
    <mergeCell ref="B24:D24"/>
    <mergeCell ref="B25:D25"/>
    <mergeCell ref="B16:D16"/>
    <mergeCell ref="B17:D17"/>
    <mergeCell ref="B18:D18"/>
    <mergeCell ref="B19:D19"/>
    <mergeCell ref="B20:D20"/>
    <mergeCell ref="B11:D11"/>
    <mergeCell ref="B12:D12"/>
    <mergeCell ref="B13:D13"/>
    <mergeCell ref="B14:D14"/>
    <mergeCell ref="B15:D15"/>
    <mergeCell ref="B5:D6"/>
    <mergeCell ref="B7:D7"/>
    <mergeCell ref="B8:D8"/>
    <mergeCell ref="B9:D9"/>
    <mergeCell ref="B10:D10"/>
    <mergeCell ref="L5:L6"/>
    <mergeCell ref="K5:K6"/>
    <mergeCell ref="E5:E6"/>
    <mergeCell ref="F5:F6"/>
    <mergeCell ref="J5:J6"/>
    <mergeCell ref="I5:I6"/>
    <mergeCell ref="H5:H6"/>
    <mergeCell ref="A1:C1"/>
    <mergeCell ref="D63:L63"/>
    <mergeCell ref="D62:L62"/>
    <mergeCell ref="D59:L59"/>
    <mergeCell ref="A63:C63"/>
    <mergeCell ref="D60:L60"/>
    <mergeCell ref="D61:L61"/>
    <mergeCell ref="A58:L58"/>
    <mergeCell ref="A62:C62"/>
    <mergeCell ref="A59:C59"/>
    <mergeCell ref="A60:C60"/>
    <mergeCell ref="A61:C61"/>
    <mergeCell ref="G5:G6"/>
    <mergeCell ref="A2:L2"/>
    <mergeCell ref="A5:A6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2021-02-18T05:43:32Z</cp:lastPrinted>
  <dcterms:created xsi:type="dcterms:W3CDTF">2013-12-19T08:11:42Z</dcterms:created>
  <dcterms:modified xsi:type="dcterms:W3CDTF">2021-02-18T05:43:36Z</dcterms:modified>
</cp:coreProperties>
</file>